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480" windowHeight="7800" activeTab="0"/>
  </bookViews>
  <sheets>
    <sheet name="CK QT mẫu 04 (2)" sheetId="1" r:id="rId1"/>
  </sheets>
  <externalReferences>
    <externalReference r:id="rId4"/>
  </externalReferences>
  <definedNames>
    <definedName name="_xlnm.Print_Titles" localSheetId="0">'CK QT mẫu 04 (2)'!$6:$7</definedName>
  </definedNames>
  <calcPr fullCalcOnLoad="1"/>
</workbook>
</file>

<file path=xl/sharedStrings.xml><?xml version="1.0" encoding="utf-8"?>
<sst xmlns="http://schemas.openxmlformats.org/spreadsheetml/2006/main" count="90" uniqueCount="73">
  <si>
    <t>A</t>
  </si>
  <si>
    <t>I</t>
  </si>
  <si>
    <t>II</t>
  </si>
  <si>
    <t>B</t>
  </si>
  <si>
    <t>Chỉ tiêu</t>
  </si>
  <si>
    <t>Chi thanh toán cá nhân</t>
  </si>
  <si>
    <t>Chi nghiệp vụ chuyên môn</t>
  </si>
  <si>
    <t>Chi khác</t>
  </si>
  <si>
    <t>Hoạt động sự nghiệp khác</t>
  </si>
  <si>
    <t>a</t>
  </si>
  <si>
    <t>b</t>
  </si>
  <si>
    <t>QUYẾT TOÁN CHI NSNN</t>
  </si>
  <si>
    <t>Loại 490, khoản 491</t>
  </si>
  <si>
    <t>Số TT</t>
  </si>
  <si>
    <t>TỔNG SỐ THU</t>
  </si>
  <si>
    <t>Thanh toán dịch vụ công cộng</t>
  </si>
  <si>
    <t>Chi phí thuê mướn</t>
  </si>
  <si>
    <t>Thanh toán công tác phí</t>
  </si>
  <si>
    <t>Vật tư văn phòng</t>
  </si>
  <si>
    <t>Số thu phí, lệ phí</t>
  </si>
  <si>
    <t>1.1</t>
  </si>
  <si>
    <t>Lệ phí</t>
  </si>
  <si>
    <t>1.2</t>
  </si>
  <si>
    <t>Phí</t>
  </si>
  <si>
    <t>Chi từ nguồn thu phí được để lại</t>
  </si>
  <si>
    <t>Chi quản lý hành chính</t>
  </si>
  <si>
    <t>Kinh phí thực hiện chế độ tự chủ</t>
  </si>
  <si>
    <t>Kinh phí không thực hiện chế độ tự chủ</t>
  </si>
  <si>
    <t>*</t>
  </si>
  <si>
    <t>Mẫu số 04</t>
  </si>
  <si>
    <t xml:space="preserve">QUYẾT TOÁN THU </t>
  </si>
  <si>
    <t>Thu hoạt động sản xuất, cung ứng dịch vụ</t>
  </si>
  <si>
    <t>Thu sự nghiệp khác</t>
  </si>
  <si>
    <t>CHI TỪ NGUỒN THU ĐƯỢC ĐỂ LẠI</t>
  </si>
  <si>
    <t>Chi sự nghiệp</t>
  </si>
  <si>
    <t>Kinh phí nhiệm vụ thường xuyên</t>
  </si>
  <si>
    <t>Kinh phí nhiệm vụ không thường xuyên</t>
  </si>
  <si>
    <t>C</t>
  </si>
  <si>
    <t>SỐ THU NỘP NGÂN SÁCH NHÀ NƯỚC</t>
  </si>
  <si>
    <t>THỦ TRƯỞNG ĐƠN VỊ</t>
  </si>
  <si>
    <t>Hoạt động sản xuất cung ứng dịch vụ</t>
  </si>
  <si>
    <t>Số phí, lệ phí nộp NSNN</t>
  </si>
  <si>
    <t>3.1</t>
  </si>
  <si>
    <t>3.2</t>
  </si>
  <si>
    <t>Lưu ý: Thời gian công khai chậm nhất là 15 ngày kể từ ngày được cấp có thẩm quyền xét duyệt quyết toán.</t>
  </si>
  <si>
    <t>Chương: 622</t>
  </si>
  <si>
    <t>Học phí</t>
  </si>
  <si>
    <t>Chăm sóc bán trú</t>
  </si>
  <si>
    <t>Học thứ bẩy</t>
  </si>
  <si>
    <t>Trang thiết bị phục vụ bán trú</t>
  </si>
  <si>
    <t>Học phẩm</t>
  </si>
  <si>
    <t>Học hè</t>
  </si>
  <si>
    <t>Phúc lợi tập thể</t>
  </si>
  <si>
    <t>Đơn vị: Đồng</t>
  </si>
  <si>
    <t>3.3</t>
  </si>
  <si>
    <t>3.4</t>
  </si>
  <si>
    <t>3.5</t>
  </si>
  <si>
    <t>Thông tin tuyên truyền liên lạc</t>
  </si>
  <si>
    <t>(Ban hành kèm theo TT số 90/2018/TT-BTC ngày 28/9/2018  của BTC)</t>
  </si>
  <si>
    <t>Chênh lệch</t>
  </si>
  <si>
    <t>Tổng số báo cáo quyết toán</t>
  </si>
  <si>
    <t>Tổng số quyết toán được duyệt</t>
  </si>
  <si>
    <r>
      <t>Số quyết toán được duyệt chi tiết từng đơn vị trực thuộc</t>
    </r>
    <r>
      <rPr>
        <sz val="12"/>
        <rFont val="Times New Roman"/>
        <family val="1"/>
      </rPr>
      <t xml:space="preserve"> (nếu có đơn vị trực thuộc)</t>
    </r>
  </si>
  <si>
    <t>Nguồn 02.15</t>
  </si>
  <si>
    <t>Thanh toán cá nhân</t>
  </si>
  <si>
    <t>Chi mua sắm, sửa chữa TX</t>
  </si>
  <si>
    <t>TRƯỜNG MẦM NON PHÚ THỊ</t>
  </si>
  <si>
    <t xml:space="preserve"> QUYẾT TOÁN THU - CHI NGUỒN NSNN, NGUỒN KHÁC NĂM 2022</t>
  </si>
  <si>
    <t>Chi miễn giảm học phí</t>
  </si>
  <si>
    <t>Cấp bù học phí theo chế độ</t>
  </si>
  <si>
    <t>Ngày 26 tháng 4 năm 2023</t>
  </si>
  <si>
    <t>Nguyễn Thị Tuyết Lan</t>
  </si>
  <si>
    <t>(Kèm theo Quyết định số 58/QĐ-MNPT ngày 26/4/2022 của Trường Mầm non Phú Thị)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</si>
</sst>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\ ###"/>
    <numFmt numFmtId="169" formatCode="###.0\ ###\ ###\ ###"/>
    <numFmt numFmtId="170" formatCode="###,###,###,###"/>
    <numFmt numFmtId="171" formatCode="_(* #,##0.000_);_(* \(#,##0.000\);_(* &quot;-&quot;??_);_(@_)"/>
    <numFmt numFmtId="172" formatCode="_(* #,##0.0_);_(* \(#,##0.0\);_(* &quot;-&quot;??_);_(@_)"/>
    <numFmt numFmtId="173" formatCode="###,###,###,###,###"/>
    <numFmt numFmtId="174" formatCode="###,###,###,###,###.0"/>
    <numFmt numFmtId="175" formatCode="###,###,###,###,###.0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  <numFmt numFmtId="184" formatCode="0.000000000"/>
    <numFmt numFmtId="185" formatCode="#,##0.000"/>
    <numFmt numFmtId="186" formatCode="#,##0.0000"/>
  </numFmts>
  <fonts count="47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b/>
      <sz val="12"/>
      <name val="Time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HOMEMBR\Desktop\Phu%20Thi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1a"/>
      <sheetName val="Bieu 1c "/>
      <sheetName val="Bieu 1c. "/>
      <sheetName val="Bieu 1b"/>
    </sheetNames>
    <sheetDataSet>
      <sheetData sheetId="2">
        <row r="18">
          <cell r="I18">
            <v>0</v>
          </cell>
        </row>
        <row r="27">
          <cell r="I27">
            <v>98163672</v>
          </cell>
        </row>
        <row r="32">
          <cell r="I32">
            <v>154019116</v>
          </cell>
        </row>
        <row r="36">
          <cell r="I36">
            <v>5017500</v>
          </cell>
        </row>
        <row r="43">
          <cell r="I43">
            <v>27000000</v>
          </cell>
        </row>
        <row r="44">
          <cell r="I44">
            <v>38400000</v>
          </cell>
        </row>
        <row r="45">
          <cell r="I45">
            <v>19635000</v>
          </cell>
        </row>
        <row r="50">
          <cell r="I50">
            <v>263978290</v>
          </cell>
        </row>
        <row r="55">
          <cell r="I55">
            <v>23075000</v>
          </cell>
        </row>
        <row r="57">
          <cell r="I57">
            <v>39048225</v>
          </cell>
        </row>
        <row r="59">
          <cell r="I59">
            <v>19440775</v>
          </cell>
        </row>
        <row r="74">
          <cell r="J74">
            <v>130587500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E6" sqref="E6:E7"/>
    </sheetView>
  </sheetViews>
  <sheetFormatPr defaultColWidth="8.796875" defaultRowHeight="15"/>
  <cols>
    <col min="1" max="1" width="6.19921875" style="4" customWidth="1"/>
    <col min="2" max="2" width="24.8984375" style="4" customWidth="1"/>
    <col min="3" max="3" width="15.09765625" style="4" customWidth="1"/>
    <col min="4" max="4" width="13.09765625" style="4" customWidth="1"/>
    <col min="5" max="5" width="12.59765625" style="4" customWidth="1"/>
    <col min="6" max="6" width="15.59765625" style="4" customWidth="1"/>
    <col min="7" max="7" width="14.19921875" style="4" customWidth="1"/>
    <col min="8" max="8" width="12.3984375" style="4" bestFit="1" customWidth="1"/>
    <col min="9" max="16384" width="9" style="4" customWidth="1"/>
  </cols>
  <sheetData>
    <row r="1" spans="1:6" ht="25.5" customHeight="1">
      <c r="A1" s="1" t="s">
        <v>66</v>
      </c>
      <c r="B1" s="3"/>
      <c r="C1" s="3"/>
      <c r="E1" s="54" t="s">
        <v>29</v>
      </c>
      <c r="F1" s="54"/>
    </row>
    <row r="2" spans="1:6" ht="30.75" customHeight="1">
      <c r="A2" s="28" t="s">
        <v>45</v>
      </c>
      <c r="B2" s="5"/>
      <c r="E2" s="55" t="s">
        <v>58</v>
      </c>
      <c r="F2" s="55"/>
    </row>
    <row r="3" spans="1:6" ht="29.25" customHeight="1">
      <c r="A3" s="56" t="s">
        <v>67</v>
      </c>
      <c r="B3" s="56"/>
      <c r="C3" s="56"/>
      <c r="D3" s="56"/>
      <c r="E3" s="56"/>
      <c r="F3" s="56"/>
    </row>
    <row r="4" spans="1:6" ht="21" customHeight="1">
      <c r="A4" s="57" t="s">
        <v>72</v>
      </c>
      <c r="B4" s="57"/>
      <c r="C4" s="57"/>
      <c r="D4" s="57"/>
      <c r="E4" s="57"/>
      <c r="F4" s="57"/>
    </row>
    <row r="5" spans="2:6" ht="13.5" customHeight="1">
      <c r="B5" s="6"/>
      <c r="F5" s="44" t="s">
        <v>53</v>
      </c>
    </row>
    <row r="6" spans="1:6" s="21" customFormat="1" ht="19.5" customHeight="1">
      <c r="A6" s="58" t="s">
        <v>13</v>
      </c>
      <c r="B6" s="58" t="s">
        <v>4</v>
      </c>
      <c r="C6" s="59" t="s">
        <v>60</v>
      </c>
      <c r="D6" s="59" t="s">
        <v>61</v>
      </c>
      <c r="E6" s="60" t="s">
        <v>59</v>
      </c>
      <c r="F6" s="59" t="s">
        <v>62</v>
      </c>
    </row>
    <row r="7" spans="1:6" s="21" customFormat="1" ht="78" customHeight="1">
      <c r="A7" s="58"/>
      <c r="B7" s="58"/>
      <c r="C7" s="59"/>
      <c r="D7" s="59"/>
      <c r="E7" s="61"/>
      <c r="F7" s="59"/>
    </row>
    <row r="8" spans="1:6" s="21" customFormat="1" ht="24.75" customHeight="1">
      <c r="A8" s="7" t="s">
        <v>1</v>
      </c>
      <c r="B8" s="29" t="s">
        <v>30</v>
      </c>
      <c r="C8" s="30">
        <f>C9</f>
        <v>1318887500</v>
      </c>
      <c r="D8" s="30">
        <v>1318887500</v>
      </c>
      <c r="E8" s="7"/>
      <c r="F8" s="31"/>
    </row>
    <row r="9" spans="1:6" s="21" customFormat="1" ht="22.5" customHeight="1">
      <c r="A9" s="8" t="s">
        <v>0</v>
      </c>
      <c r="B9" s="9" t="s">
        <v>14</v>
      </c>
      <c r="C9" s="32">
        <f>C10+C13</f>
        <v>1318887500</v>
      </c>
      <c r="D9" s="32">
        <v>1318887500</v>
      </c>
      <c r="E9" s="32"/>
      <c r="F9" s="9"/>
    </row>
    <row r="10" spans="1:6" s="21" customFormat="1" ht="22.5" customHeight="1">
      <c r="A10" s="11">
        <v>1</v>
      </c>
      <c r="B10" s="34" t="s">
        <v>19</v>
      </c>
      <c r="C10" s="35">
        <f>C11</f>
        <v>240902500</v>
      </c>
      <c r="D10" s="35">
        <v>240902500</v>
      </c>
      <c r="E10" s="33"/>
      <c r="F10" s="33"/>
    </row>
    <row r="11" spans="1:6" s="21" customFormat="1" ht="15.75">
      <c r="A11" s="11" t="s">
        <v>20</v>
      </c>
      <c r="B11" s="36" t="s">
        <v>46</v>
      </c>
      <c r="C11" s="13">
        <v>240902500</v>
      </c>
      <c r="D11" s="13">
        <v>240902500</v>
      </c>
      <c r="E11" s="33"/>
      <c r="F11" s="33"/>
    </row>
    <row r="12" spans="1:8" s="21" customFormat="1" ht="39.75" customHeight="1">
      <c r="A12" s="11">
        <v>2</v>
      </c>
      <c r="B12" s="12" t="s">
        <v>31</v>
      </c>
      <c r="C12" s="37"/>
      <c r="D12" s="37"/>
      <c r="E12" s="33"/>
      <c r="F12" s="33"/>
      <c r="H12" s="45"/>
    </row>
    <row r="13" spans="1:6" s="21" customFormat="1" ht="22.5" customHeight="1">
      <c r="A13" s="11">
        <v>3</v>
      </c>
      <c r="B13" s="34" t="s">
        <v>32</v>
      </c>
      <c r="C13" s="38">
        <f>C14+C15+C16+C17+C18</f>
        <v>1077985000</v>
      </c>
      <c r="D13" s="38">
        <v>1077985000</v>
      </c>
      <c r="E13" s="33"/>
      <c r="F13" s="33"/>
    </row>
    <row r="14" spans="1:7" s="21" customFormat="1" ht="15.75">
      <c r="A14" s="11" t="s">
        <v>42</v>
      </c>
      <c r="B14" s="36" t="s">
        <v>47</v>
      </c>
      <c r="C14" s="13">
        <v>459850000</v>
      </c>
      <c r="D14" s="13">
        <v>459850000</v>
      </c>
      <c r="E14" s="33"/>
      <c r="F14" s="33"/>
      <c r="G14" s="45"/>
    </row>
    <row r="15" spans="1:6" s="21" customFormat="1" ht="15.75">
      <c r="A15" s="11" t="s">
        <v>43</v>
      </c>
      <c r="B15" s="36" t="s">
        <v>48</v>
      </c>
      <c r="C15" s="13">
        <v>174225000</v>
      </c>
      <c r="D15" s="13">
        <v>174225000</v>
      </c>
      <c r="E15" s="33"/>
      <c r="F15" s="33"/>
    </row>
    <row r="16" spans="1:8" s="21" customFormat="1" ht="15.75">
      <c r="A16" s="11" t="s">
        <v>54</v>
      </c>
      <c r="B16" s="12" t="s">
        <v>49</v>
      </c>
      <c r="C16" s="13">
        <v>87150000</v>
      </c>
      <c r="D16" s="13">
        <v>87150000</v>
      </c>
      <c r="E16" s="33"/>
      <c r="F16" s="33"/>
      <c r="H16" s="45"/>
    </row>
    <row r="17" spans="1:6" s="21" customFormat="1" ht="15.75">
      <c r="A17" s="11" t="s">
        <v>55</v>
      </c>
      <c r="B17" s="36" t="s">
        <v>50</v>
      </c>
      <c r="C17" s="13">
        <v>87150000</v>
      </c>
      <c r="D17" s="13">
        <v>87150000</v>
      </c>
      <c r="E17" s="33"/>
      <c r="F17" s="33"/>
    </row>
    <row r="18" spans="1:6" s="21" customFormat="1" ht="15.75">
      <c r="A18" s="11" t="s">
        <v>56</v>
      </c>
      <c r="B18" s="36" t="s">
        <v>51</v>
      </c>
      <c r="C18" s="13">
        <v>269610000</v>
      </c>
      <c r="D18" s="13">
        <v>269610000</v>
      </c>
      <c r="E18" s="33"/>
      <c r="F18" s="33"/>
    </row>
    <row r="19" spans="1:6" s="22" customFormat="1" ht="31.5">
      <c r="A19" s="8" t="s">
        <v>3</v>
      </c>
      <c r="B19" s="9" t="s">
        <v>33</v>
      </c>
      <c r="C19" s="32">
        <f>C20+C28</f>
        <v>1207458408</v>
      </c>
      <c r="D19" s="32">
        <v>1207458408</v>
      </c>
      <c r="E19" s="32"/>
      <c r="F19" s="32"/>
    </row>
    <row r="20" spans="1:6" s="22" customFormat="1" ht="31.5">
      <c r="A20" s="8">
        <v>1</v>
      </c>
      <c r="B20" s="9" t="s">
        <v>24</v>
      </c>
      <c r="C20" s="32">
        <f>C21</f>
        <v>144541391</v>
      </c>
      <c r="D20" s="32">
        <v>144541391</v>
      </c>
      <c r="E20" s="32"/>
      <c r="F20" s="32"/>
    </row>
    <row r="21" spans="1:7" s="22" customFormat="1" ht="15.75">
      <c r="A21" s="11" t="s">
        <v>20</v>
      </c>
      <c r="B21" s="12" t="s">
        <v>34</v>
      </c>
      <c r="C21" s="32">
        <f>C22</f>
        <v>144541391</v>
      </c>
      <c r="D21" s="32">
        <v>144541391</v>
      </c>
      <c r="E21" s="32"/>
      <c r="F21" s="32"/>
      <c r="G21" s="21"/>
    </row>
    <row r="22" spans="1:6" s="22" customFormat="1" ht="31.5">
      <c r="A22" s="11" t="s">
        <v>9</v>
      </c>
      <c r="B22" s="12" t="s">
        <v>35</v>
      </c>
      <c r="C22" s="35">
        <v>144541391</v>
      </c>
      <c r="D22" s="35">
        <v>144541391</v>
      </c>
      <c r="E22" s="35"/>
      <c r="F22" s="35"/>
    </row>
    <row r="23" spans="1:6" s="21" customFormat="1" ht="31.5">
      <c r="A23" s="11" t="s">
        <v>10</v>
      </c>
      <c r="B23" s="40" t="s">
        <v>36</v>
      </c>
      <c r="C23" s="40"/>
      <c r="D23" s="40"/>
      <c r="E23" s="33"/>
      <c r="F23" s="33"/>
    </row>
    <row r="24" spans="1:6" s="21" customFormat="1" ht="15.75">
      <c r="A24" s="11" t="s">
        <v>22</v>
      </c>
      <c r="B24" s="40" t="s">
        <v>25</v>
      </c>
      <c r="C24" s="35"/>
      <c r="D24" s="35"/>
      <c r="E24" s="35"/>
      <c r="F24" s="33"/>
    </row>
    <row r="25" spans="1:6" s="21" customFormat="1" ht="31.5">
      <c r="A25" s="11" t="s">
        <v>9</v>
      </c>
      <c r="B25" s="40" t="s">
        <v>26</v>
      </c>
      <c r="C25" s="13"/>
      <c r="D25" s="13"/>
      <c r="E25" s="13"/>
      <c r="F25" s="33"/>
    </row>
    <row r="26" spans="1:6" s="21" customFormat="1" ht="31.5">
      <c r="A26" s="11" t="s">
        <v>10</v>
      </c>
      <c r="B26" s="40" t="s">
        <v>27</v>
      </c>
      <c r="C26" s="40"/>
      <c r="D26" s="40"/>
      <c r="E26" s="33"/>
      <c r="F26" s="33"/>
    </row>
    <row r="27" spans="1:6" s="22" customFormat="1" ht="44.25" customHeight="1">
      <c r="A27" s="8">
        <v>2</v>
      </c>
      <c r="B27" s="41" t="s">
        <v>40</v>
      </c>
      <c r="C27" s="10"/>
      <c r="D27" s="41"/>
      <c r="E27" s="39"/>
      <c r="F27" s="39"/>
    </row>
    <row r="28" spans="1:6" s="22" customFormat="1" ht="27" customHeight="1">
      <c r="A28" s="8">
        <v>3</v>
      </c>
      <c r="B28" s="41" t="s">
        <v>8</v>
      </c>
      <c r="C28" s="10">
        <v>1062917017</v>
      </c>
      <c r="D28" s="10">
        <v>1062917017</v>
      </c>
      <c r="E28" s="10"/>
      <c r="F28" s="10"/>
    </row>
    <row r="29" spans="1:6" s="21" customFormat="1" ht="29.25" customHeight="1">
      <c r="A29" s="8" t="s">
        <v>37</v>
      </c>
      <c r="B29" s="41" t="s">
        <v>38</v>
      </c>
      <c r="C29" s="41"/>
      <c r="D29" s="41"/>
      <c r="E29" s="33"/>
      <c r="F29" s="33"/>
    </row>
    <row r="30" spans="1:6" s="21" customFormat="1" ht="22.5" customHeight="1">
      <c r="A30" s="11">
        <v>1</v>
      </c>
      <c r="B30" s="40" t="s">
        <v>41</v>
      </c>
      <c r="C30" s="40"/>
      <c r="D30" s="40"/>
      <c r="E30" s="33"/>
      <c r="F30" s="33"/>
    </row>
    <row r="31" spans="1:6" s="21" customFormat="1" ht="22.5" customHeight="1">
      <c r="A31" s="11" t="s">
        <v>20</v>
      </c>
      <c r="B31" s="40" t="s">
        <v>21</v>
      </c>
      <c r="C31" s="40"/>
      <c r="D31" s="40"/>
      <c r="E31" s="33"/>
      <c r="F31" s="33"/>
    </row>
    <row r="32" spans="1:6" s="21" customFormat="1" ht="22.5" customHeight="1">
      <c r="A32" s="11" t="s">
        <v>22</v>
      </c>
      <c r="B32" s="40" t="s">
        <v>23</v>
      </c>
      <c r="C32" s="40"/>
      <c r="D32" s="40"/>
      <c r="E32" s="33"/>
      <c r="F32" s="33"/>
    </row>
    <row r="33" spans="1:6" s="21" customFormat="1" ht="33.75" customHeight="1">
      <c r="A33" s="11">
        <v>2</v>
      </c>
      <c r="B33" s="40" t="s">
        <v>40</v>
      </c>
      <c r="C33" s="40"/>
      <c r="D33" s="40"/>
      <c r="E33" s="33"/>
      <c r="F33" s="33"/>
    </row>
    <row r="34" spans="1:6" s="21" customFormat="1" ht="22.5" customHeight="1">
      <c r="A34" s="11">
        <v>3</v>
      </c>
      <c r="B34" s="40" t="s">
        <v>8</v>
      </c>
      <c r="C34" s="40"/>
      <c r="D34" s="40"/>
      <c r="E34" s="33"/>
      <c r="F34" s="33"/>
    </row>
    <row r="35" spans="1:8" s="21" customFormat="1" ht="29.25" customHeight="1">
      <c r="A35" s="8" t="s">
        <v>2</v>
      </c>
      <c r="B35" s="41" t="s">
        <v>11</v>
      </c>
      <c r="C35" s="32">
        <f>C36</f>
        <v>5744247500</v>
      </c>
      <c r="D35" s="32">
        <v>5744247500</v>
      </c>
      <c r="E35" s="32"/>
      <c r="F35" s="32"/>
      <c r="G35" s="21">
        <v>5744247500</v>
      </c>
      <c r="H35" s="45">
        <f>G35-C35</f>
        <v>0</v>
      </c>
    </row>
    <row r="36" spans="1:6" s="21" customFormat="1" ht="15.75">
      <c r="A36" s="8">
        <v>1</v>
      </c>
      <c r="B36" s="9" t="s">
        <v>25</v>
      </c>
      <c r="C36" s="10">
        <f>C37+C48</f>
        <v>5744247500</v>
      </c>
      <c r="D36" s="10">
        <v>5744247500</v>
      </c>
      <c r="E36" s="10"/>
      <c r="F36" s="10"/>
    </row>
    <row r="37" spans="1:6" s="21" customFormat="1" ht="31.5">
      <c r="A37" s="15" t="s">
        <v>20</v>
      </c>
      <c r="B37" s="16" t="s">
        <v>26</v>
      </c>
      <c r="C37" s="14">
        <f>SUM(C38:C47)</f>
        <v>5555000000</v>
      </c>
      <c r="D37" s="14">
        <v>5555000000</v>
      </c>
      <c r="E37" s="14"/>
      <c r="F37" s="14"/>
    </row>
    <row r="38" spans="1:8" s="21" customFormat="1" ht="15.75">
      <c r="A38" s="11"/>
      <c r="B38" s="12" t="s">
        <v>5</v>
      </c>
      <c r="C38" s="13">
        <v>4925711422</v>
      </c>
      <c r="D38" s="13">
        <v>4925711422</v>
      </c>
      <c r="E38" s="23"/>
      <c r="F38" s="33"/>
      <c r="H38" s="45"/>
    </row>
    <row r="39" spans="1:6" s="21" customFormat="1" ht="15.75">
      <c r="A39" s="11"/>
      <c r="B39" s="12" t="s">
        <v>52</v>
      </c>
      <c r="C39" s="13">
        <f>'[1]Bieu 1c. '!$I$18</f>
        <v>0</v>
      </c>
      <c r="D39" s="13">
        <v>0</v>
      </c>
      <c r="E39" s="33"/>
      <c r="F39" s="23"/>
    </row>
    <row r="40" spans="1:6" s="21" customFormat="1" ht="15.75">
      <c r="A40" s="33"/>
      <c r="B40" s="42" t="s">
        <v>15</v>
      </c>
      <c r="C40" s="13">
        <f>'[1]Bieu 1c. '!$I$27</f>
        <v>98163672</v>
      </c>
      <c r="D40" s="13">
        <v>98163672</v>
      </c>
      <c r="E40" s="33"/>
      <c r="F40" s="23"/>
    </row>
    <row r="41" spans="1:6" s="21" customFormat="1" ht="15.75">
      <c r="A41" s="33"/>
      <c r="B41" s="42" t="s">
        <v>16</v>
      </c>
      <c r="C41" s="13">
        <f>'[1]Bieu 1c. '!$I$44</f>
        <v>38400000</v>
      </c>
      <c r="D41" s="13">
        <v>38400000</v>
      </c>
      <c r="E41" s="33"/>
      <c r="F41" s="33"/>
    </row>
    <row r="42" spans="1:6" s="21" customFormat="1" ht="15.75">
      <c r="A42" s="33"/>
      <c r="B42" s="42" t="s">
        <v>57</v>
      </c>
      <c r="C42" s="13">
        <f>'[1]Bieu 1c. '!$I$36</f>
        <v>5017500</v>
      </c>
      <c r="D42" s="13">
        <v>5017500</v>
      </c>
      <c r="E42" s="33"/>
      <c r="F42" s="33"/>
    </row>
    <row r="43" spans="1:6" s="21" customFormat="1" ht="15.75">
      <c r="A43" s="33"/>
      <c r="B43" s="17" t="s">
        <v>18</v>
      </c>
      <c r="C43" s="13">
        <f>'[1]Bieu 1c. '!$I$32</f>
        <v>154019116</v>
      </c>
      <c r="D43" s="13">
        <v>154019116</v>
      </c>
      <c r="E43" s="33"/>
      <c r="F43" s="33"/>
    </row>
    <row r="44" spans="1:6" s="21" customFormat="1" ht="15.75">
      <c r="A44" s="33"/>
      <c r="B44" s="17" t="s">
        <v>17</v>
      </c>
      <c r="C44" s="13">
        <f>'[1]Bieu 1c. '!$I$43</f>
        <v>27000000</v>
      </c>
      <c r="D44" s="13">
        <v>27000000</v>
      </c>
      <c r="E44" s="33"/>
      <c r="F44" s="33"/>
    </row>
    <row r="45" spans="1:6" s="21" customFormat="1" ht="15.75">
      <c r="A45" s="11"/>
      <c r="B45" s="12" t="s">
        <v>6</v>
      </c>
      <c r="C45" s="13">
        <f>'[1]Bieu 1c. '!$I$50</f>
        <v>263978290</v>
      </c>
      <c r="D45" s="13">
        <v>263978290</v>
      </c>
      <c r="E45" s="33"/>
      <c r="F45" s="33"/>
    </row>
    <row r="46" spans="1:6" s="21" customFormat="1" ht="15.75">
      <c r="A46" s="11"/>
      <c r="B46" s="12" t="s">
        <v>65</v>
      </c>
      <c r="C46" s="13">
        <f>'[1]Bieu 1c. '!$I$45</f>
        <v>19635000</v>
      </c>
      <c r="D46" s="13">
        <v>19635000</v>
      </c>
      <c r="E46" s="33"/>
      <c r="F46" s="23"/>
    </row>
    <row r="47" spans="1:6" s="21" customFormat="1" ht="15.75">
      <c r="A47" s="11"/>
      <c r="B47" s="12" t="s">
        <v>7</v>
      </c>
      <c r="C47" s="13">
        <f>'[1]Bieu 1c. '!$I$55</f>
        <v>23075000</v>
      </c>
      <c r="D47" s="13">
        <v>23075000</v>
      </c>
      <c r="E47" s="33"/>
      <c r="F47" s="33"/>
    </row>
    <row r="48" spans="1:6" s="18" customFormat="1" ht="31.5">
      <c r="A48" s="15" t="s">
        <v>22</v>
      </c>
      <c r="B48" s="16" t="s">
        <v>27</v>
      </c>
      <c r="C48" s="14">
        <f>C49</f>
        <v>189247500</v>
      </c>
      <c r="D48" s="14">
        <v>189247500</v>
      </c>
      <c r="E48" s="14"/>
      <c r="F48" s="14"/>
    </row>
    <row r="49" spans="1:6" s="21" customFormat="1" ht="15.75">
      <c r="A49" s="8" t="s">
        <v>28</v>
      </c>
      <c r="B49" s="9" t="s">
        <v>12</v>
      </c>
      <c r="C49" s="10">
        <f>C50+C51+C58</f>
        <v>189247500</v>
      </c>
      <c r="D49" s="10">
        <v>189247500</v>
      </c>
      <c r="E49" s="33"/>
      <c r="F49" s="33"/>
    </row>
    <row r="50" spans="1:6" s="21" customFormat="1" ht="15.75">
      <c r="A50" s="11"/>
      <c r="B50" s="12" t="s">
        <v>5</v>
      </c>
      <c r="C50" s="13">
        <f>'[1]Bieu 1c. '!$I$57+'[1]Bieu 1c. '!$I$59</f>
        <v>58489000</v>
      </c>
      <c r="D50" s="13">
        <v>58489000</v>
      </c>
      <c r="E50" s="23"/>
      <c r="F50" s="33"/>
    </row>
    <row r="51" spans="1:6" s="21" customFormat="1" ht="15.75">
      <c r="A51" s="11"/>
      <c r="B51" s="12" t="s">
        <v>68</v>
      </c>
      <c r="C51" s="13">
        <f>D51</f>
        <v>171000</v>
      </c>
      <c r="D51" s="13">
        <v>171000</v>
      </c>
      <c r="E51" s="33"/>
      <c r="F51" s="23"/>
    </row>
    <row r="52" spans="1:6" s="22" customFormat="1" ht="15.75" hidden="1">
      <c r="A52" s="48"/>
      <c r="B52" s="49" t="s">
        <v>63</v>
      </c>
      <c r="C52" s="50">
        <f>SUM(C53:C57)</f>
        <v>0</v>
      </c>
      <c r="D52" s="50">
        <v>0</v>
      </c>
      <c r="E52" s="51"/>
      <c r="F52" s="52"/>
    </row>
    <row r="53" spans="1:6" s="21" customFormat="1" ht="15.75" hidden="1">
      <c r="A53" s="25"/>
      <c r="B53" s="26" t="s">
        <v>64</v>
      </c>
      <c r="C53" s="27"/>
      <c r="D53" s="27"/>
      <c r="E53" s="46"/>
      <c r="F53" s="47"/>
    </row>
    <row r="54" spans="1:6" s="21" customFormat="1" ht="15.75" hidden="1">
      <c r="A54" s="25"/>
      <c r="B54" s="26" t="s">
        <v>15</v>
      </c>
      <c r="C54" s="27"/>
      <c r="D54" s="27"/>
      <c r="E54" s="46"/>
      <c r="F54" s="47"/>
    </row>
    <row r="55" spans="1:6" s="21" customFormat="1" ht="15.75" hidden="1">
      <c r="A55" s="25"/>
      <c r="B55" s="12" t="s">
        <v>65</v>
      </c>
      <c r="C55" s="27"/>
      <c r="D55" s="27"/>
      <c r="E55" s="46"/>
      <c r="F55" s="47"/>
    </row>
    <row r="56" spans="1:6" s="21" customFormat="1" ht="15.75" hidden="1">
      <c r="A56" s="25"/>
      <c r="B56" s="12" t="s">
        <v>6</v>
      </c>
      <c r="C56" s="27"/>
      <c r="D56" s="27"/>
      <c r="E56" s="46"/>
      <c r="F56" s="47"/>
    </row>
    <row r="57" spans="1:6" s="21" customFormat="1" ht="15.75" hidden="1">
      <c r="A57" s="25"/>
      <c r="B57" s="26" t="s">
        <v>7</v>
      </c>
      <c r="C57" s="27"/>
      <c r="D57" s="27"/>
      <c r="E57" s="46"/>
      <c r="F57" s="47"/>
    </row>
    <row r="58" spans="1:6" s="21" customFormat="1" ht="25.5" customHeight="1">
      <c r="A58" s="19"/>
      <c r="B58" s="20" t="s">
        <v>69</v>
      </c>
      <c r="C58" s="24">
        <f>'[1]Bieu 1c. '!$J$74</f>
        <v>130587500</v>
      </c>
      <c r="D58" s="24">
        <v>130587500</v>
      </c>
      <c r="E58" s="43"/>
      <c r="F58" s="43"/>
    </row>
    <row r="60" spans="4:6" ht="16.5">
      <c r="D60" s="63" t="s">
        <v>70</v>
      </c>
      <c r="E60" s="63"/>
      <c r="F60" s="63"/>
    </row>
    <row r="61" spans="4:6" ht="15.75">
      <c r="D61" s="64" t="s">
        <v>39</v>
      </c>
      <c r="E61" s="64"/>
      <c r="F61" s="64"/>
    </row>
    <row r="62" spans="4:6" ht="15.75">
      <c r="D62" s="62"/>
      <c r="E62" s="62"/>
      <c r="F62" s="62"/>
    </row>
    <row r="63" spans="5:6" ht="15.75">
      <c r="E63" s="6"/>
      <c r="F63" s="6"/>
    </row>
    <row r="64" spans="5:6" ht="15.75">
      <c r="E64" s="6"/>
      <c r="F64" s="6"/>
    </row>
    <row r="65" spans="4:6" ht="15.75" customHeight="1">
      <c r="D65" s="56" t="s">
        <v>71</v>
      </c>
      <c r="E65" s="56"/>
      <c r="F65" s="56"/>
    </row>
    <row r="66" spans="5:6" ht="16.5">
      <c r="E66" s="53"/>
      <c r="F66" s="53"/>
    </row>
    <row r="79" spans="2:6" ht="15.75">
      <c r="B79" s="2" t="s">
        <v>44</v>
      </c>
      <c r="E79" s="6"/>
      <c r="F79" s="6"/>
    </row>
  </sheetData>
  <sheetProtection/>
  <mergeCells count="15">
    <mergeCell ref="F6:F7"/>
    <mergeCell ref="D62:F62"/>
    <mergeCell ref="D60:F60"/>
    <mergeCell ref="D61:F61"/>
    <mergeCell ref="D65:F65"/>
    <mergeCell ref="E66:F66"/>
    <mergeCell ref="E1:F1"/>
    <mergeCell ref="E2:F2"/>
    <mergeCell ref="A3:F3"/>
    <mergeCell ref="A4:F4"/>
    <mergeCell ref="A6:A7"/>
    <mergeCell ref="B6:B7"/>
    <mergeCell ref="C6:C7"/>
    <mergeCell ref="D6:D7"/>
    <mergeCell ref="E6:E7"/>
  </mergeCells>
  <printOptions/>
  <pageMargins left="0.5" right="0" top="0.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2023-04-26T09:34:19Z</cp:lastPrinted>
  <dcterms:created xsi:type="dcterms:W3CDTF">2012-03-15T09:20:13Z</dcterms:created>
  <dcterms:modified xsi:type="dcterms:W3CDTF">2023-04-27T07:49:51Z</dcterms:modified>
  <cp:category/>
  <cp:version/>
  <cp:contentType/>
  <cp:contentStatus/>
</cp:coreProperties>
</file>